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2312427F-F8E7-4458-9ACD-A732121AF84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Кошторис" sheetId="1" r:id="rId1"/>
    <sheet name="Як користуватис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1" l="1"/>
  <c r="L27" i="1"/>
  <c r="K27" i="1"/>
  <c r="J27" i="1"/>
  <c r="I27" i="1"/>
  <c r="G27" i="1"/>
  <c r="A27" i="1"/>
  <c r="M26" i="1"/>
  <c r="L26" i="1"/>
  <c r="K26" i="1"/>
  <c r="J26" i="1"/>
  <c r="I26" i="1"/>
  <c r="G26" i="1"/>
  <c r="A26" i="1"/>
  <c r="M25" i="1"/>
  <c r="L25" i="1"/>
  <c r="K25" i="1"/>
  <c r="J25" i="1"/>
  <c r="I25" i="1"/>
  <c r="G25" i="1"/>
  <c r="A25" i="1"/>
  <c r="M24" i="1"/>
  <c r="L24" i="1"/>
  <c r="K24" i="1"/>
  <c r="J24" i="1"/>
  <c r="I24" i="1"/>
  <c r="G24" i="1"/>
  <c r="A24" i="1"/>
  <c r="M23" i="1"/>
  <c r="L23" i="1"/>
  <c r="K23" i="1"/>
  <c r="J23" i="1"/>
  <c r="I23" i="1"/>
  <c r="G23" i="1"/>
  <c r="A23" i="1"/>
  <c r="M22" i="1"/>
  <c r="L22" i="1"/>
  <c r="K22" i="1"/>
  <c r="J22" i="1"/>
  <c r="I22" i="1"/>
  <c r="G22" i="1"/>
  <c r="A22" i="1"/>
  <c r="M21" i="1"/>
  <c r="L21" i="1"/>
  <c r="K21" i="1"/>
  <c r="J21" i="1"/>
  <c r="I21" i="1"/>
  <c r="G21" i="1"/>
  <c r="A21" i="1"/>
  <c r="M20" i="1"/>
  <c r="L20" i="1"/>
  <c r="K20" i="1"/>
  <c r="J20" i="1"/>
  <c r="I20" i="1"/>
  <c r="G20" i="1"/>
  <c r="A20" i="1"/>
  <c r="M19" i="1"/>
  <c r="L19" i="1"/>
  <c r="K19" i="1"/>
  <c r="J19" i="1"/>
  <c r="I19" i="1"/>
  <c r="G19" i="1"/>
  <c r="A19" i="1"/>
  <c r="M18" i="1"/>
  <c r="L18" i="1"/>
  <c r="K18" i="1"/>
  <c r="J18" i="1"/>
  <c r="I18" i="1"/>
  <c r="G18" i="1"/>
  <c r="A18" i="1"/>
  <c r="M17" i="1"/>
  <c r="L17" i="1"/>
  <c r="K17" i="1"/>
  <c r="J17" i="1"/>
  <c r="I17" i="1"/>
  <c r="G17" i="1"/>
  <c r="A17" i="1"/>
  <c r="M16" i="1"/>
  <c r="L16" i="1"/>
  <c r="K16" i="1"/>
  <c r="J16" i="1"/>
  <c r="I16" i="1"/>
  <c r="G16" i="1"/>
  <c r="A16" i="1"/>
  <c r="M15" i="1"/>
  <c r="L15" i="1"/>
  <c r="K15" i="1"/>
  <c r="J15" i="1"/>
  <c r="I15" i="1"/>
  <c r="G15" i="1"/>
  <c r="A15" i="1"/>
  <c r="M14" i="1"/>
  <c r="L14" i="1"/>
  <c r="K14" i="1"/>
  <c r="J14" i="1"/>
  <c r="I14" i="1"/>
  <c r="G14" i="1"/>
  <c r="A14" i="1"/>
  <c r="M13" i="1"/>
  <c r="L13" i="1"/>
  <c r="K13" i="1"/>
  <c r="J13" i="1"/>
  <c r="I13" i="1"/>
  <c r="G13" i="1"/>
  <c r="A13" i="1"/>
  <c r="G12" i="1"/>
  <c r="K12" i="1" s="1"/>
  <c r="A12" i="1"/>
  <c r="G11" i="1"/>
  <c r="K11" i="1" s="1"/>
  <c r="A11" i="1"/>
  <c r="G10" i="1"/>
  <c r="I10" i="1" s="1"/>
  <c r="J10" i="1" s="1"/>
  <c r="A10" i="1"/>
  <c r="G9" i="1"/>
  <c r="K9" i="1" s="1"/>
  <c r="A9" i="1"/>
  <c r="G8" i="1"/>
  <c r="K8" i="1" s="1"/>
  <c r="A8" i="1"/>
  <c r="K10" i="1" l="1"/>
  <c r="I8" i="1"/>
  <c r="J8" i="1" s="1"/>
  <c r="L10" i="1"/>
  <c r="M10" i="1"/>
  <c r="K28" i="1"/>
  <c r="L8" i="1"/>
  <c r="M8" i="1" s="1"/>
  <c r="I11" i="1"/>
  <c r="J11" i="1" s="1"/>
  <c r="I9" i="1"/>
  <c r="J9" i="1" s="1"/>
  <c r="I12" i="1"/>
  <c r="J12" i="1" s="1"/>
  <c r="L12" i="1" l="1"/>
  <c r="M12" i="1"/>
  <c r="L9" i="1"/>
  <c r="M9" i="1" s="1"/>
  <c r="L11" i="1"/>
  <c r="M11" i="1" s="1"/>
  <c r="J28" i="1"/>
  <c r="J29" i="1" l="1"/>
  <c r="J30" i="1" s="1"/>
  <c r="L28" i="1"/>
  <c r="M28" i="1" s="1"/>
</calcChain>
</file>

<file path=xl/sharedStrings.xml><?xml version="1.0" encoding="utf-8"?>
<sst xmlns="http://schemas.openxmlformats.org/spreadsheetml/2006/main" count="41" uniqueCount="38">
  <si>
    <t>Управлінський кошторис</t>
  </si>
  <si>
    <t>Жовті клітинки заповнюєте ви, решта рахується сама. Числа в прикладі умовні: замініть їх своїми.</t>
  </si>
  <si>
    <t>Об'єкт:</t>
  </si>
  <si>
    <t>Житловий будинок, вул. Прикладна, 1</t>
  </si>
  <si>
    <t>Націнка за замовчуванням, %:</t>
  </si>
  <si>
    <t>ПДВ, %:</t>
  </si>
  <si>
    <t>№</t>
  </si>
  <si>
    <t>Найменування робіт і витрат</t>
  </si>
  <si>
    <t>Од.</t>
  </si>
  <si>
    <t>Обсяг</t>
  </si>
  <si>
    <t>Матеріали за од., грн</t>
  </si>
  <si>
    <t>Роботи й машини за од., грн</t>
  </si>
  <si>
    <t>Собівартість за од., грн</t>
  </si>
  <si>
    <t>Націнка, % (порожньо — за замовчуванням)</t>
  </si>
  <si>
    <t>Ціна для замовника за од., грн</t>
  </si>
  <si>
    <t>Сума для замовника, грн</t>
  </si>
  <si>
    <t>Собівартість, грн</t>
  </si>
  <si>
    <t>Маржа, грн</t>
  </si>
  <si>
    <t>Маржа, %</t>
  </si>
  <si>
    <t>Мурування стін із газобетонних блоків</t>
  </si>
  <si>
    <t>м³</t>
  </si>
  <si>
    <t>Штукатурка стін машинна</t>
  </si>
  <si>
    <t>м²</t>
  </si>
  <si>
    <t>Стяжка підлоги</t>
  </si>
  <si>
    <t>Фарбування стін</t>
  </si>
  <si>
    <t>Вивезення будівельного сміття</t>
  </si>
  <si>
    <t>т</t>
  </si>
  <si>
    <t>Разом без ПДВ</t>
  </si>
  <si>
    <t>ПДВ</t>
  </si>
  <si>
    <t>Разом із ПДВ</t>
  </si>
  <si>
    <t>Шаблон від єКабінету для будівництва · ekabi.net</t>
  </si>
  <si>
    <t>Як користуватися</t>
  </si>
  <si>
    <t>1. Упишіть роботи: обсяг і вашу собівартість за одиницю, тобто реальні закупівельні ціни й оплату бригадам. Усі суми без ПДВ.</t>
  </si>
  <si>
    <t>2. Вгорі задайте націнку за замовчуванням. Для окремого рядка її можна змінити: стовпець «Націнка», порожньо означає «як угорі».</t>
  </si>
  <si>
    <t>3. Рядки з маржею нижче 15% стають червоними: на них варто подивитись першими. Поріг змінюють у правилах умовного форматування.</t>
  </si>
  <si>
    <t>Націнка рахується від собівартості, маржа — від суми для замовника, тому маржа завжди менша за націнку.</t>
  </si>
  <si>
    <t>Це внутрішній документ: собівартість і маржу замовнику не надсилають. Для замовника скопіюйте лише стовпці з ціною.</t>
  </si>
  <si>
    <t>Коли таблиці стане замало: у єКабінеті те саме рахується саме, у браузері, і один документ веде від кошторису до акта й маржі.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</si>
</sst>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##"/>
    <numFmt numFmtId="165" formatCode="#,##0.###"/>
    <numFmt numFmtId="166" formatCode="0.0%"/>
  </numFmts>
  <fonts count="6" x14ac:knownFonts="1">
    <font>
      <sz val="11"/>
      <color theme="1"/>
      <name val="Calibri"/>
      <family val="2"/>
      <scheme val="minor"/>
    </font>
    <font>
      <b/>
      <sz val="14"/>
      <color rgb="FF2E7D32"/>
      <name val="Calibri"/>
    </font>
    <font>
      <i/>
      <sz val="11"/>
      <color rgb="FF616161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2E7D3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CC"/>
      </patternFill>
    </fill>
    <fill>
      <patternFill patternType="solid">
        <fgColor rgb="FF404040"/>
      </patternFill>
    </fill>
    <fill>
      <patternFill patternType="solid">
        <fgColor rgb="FFE8F5E9"/>
      </patternFill>
    </fill>
  </fills>
  <borders count="4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/>
      <right/>
      <top style="thin">
        <color rgb="FFBDBDBD"/>
      </top>
      <bottom style="thin">
        <color rgb="FFBDBDBD"/>
      </bottom>
      <diagonal/>
    </border>
    <border>
      <left/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/>
    <xf numFmtId="4" fontId="0" fillId="2" borderId="1" xfId="0" applyNumberFormat="1" applyFill="1" applyBorder="1"/>
    <xf numFmtId="4" fontId="0" fillId="0" borderId="1" xfId="0" applyNumberFormat="1" applyBorder="1"/>
    <xf numFmtId="166" fontId="0" fillId="0" borderId="1" xfId="0" applyNumberFormat="1" applyBorder="1"/>
    <xf numFmtId="0" fontId="3" fillId="4" borderId="1" xfId="0" applyFont="1" applyFill="1" applyBorder="1"/>
    <xf numFmtId="4" fontId="3" fillId="4" borderId="1" xfId="0" applyNumberFormat="1" applyFont="1" applyFill="1" applyBorder="1"/>
    <xf numFmtId="166" fontId="3" fillId="4" borderId="1" xfId="0" applyNumberFormat="1" applyFont="1" applyFill="1" applyBorder="1"/>
    <xf numFmtId="0" fontId="0" fillId="0" borderId="1" xfId="0" applyBorder="1"/>
    <xf numFmtId="0" fontId="5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2" borderId="1" xfId="0" applyFill="1" applyBorder="1"/>
    <xf numFmtId="0" fontId="0" fillId="0" borderId="2" xfId="0" applyBorder="1"/>
    <xf numFmtId="0" fontId="0" fillId="0" borderId="3" xfId="0" applyBorder="1"/>
  </cellXfs>
  <cellStyles count="1">
    <cellStyle name="Звичайний" xfId="0" builtinId="0"/>
  </cellStyles>
  <dxfs count="1">
    <dxf>
      <font>
        <b/>
        <color rgb="FFB71C1C"/>
      </font>
      <fill>
        <patternFill patternType="solid">
          <bgColor rgb="FFF8BB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kabi.net/?utm_source=template-upravlinskyi-koshtory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kabi.net/?utm_source=template-upravlinskyi-koshtor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showGridLines="0" tabSelected="1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" customWidth="1"/>
    <col min="2" max="2" width="44" customWidth="1"/>
    <col min="3" max="3" width="7" customWidth="1"/>
    <col min="4" max="4" width="11" customWidth="1"/>
    <col min="5" max="7" width="12" customWidth="1"/>
    <col min="8" max="8" width="14" customWidth="1"/>
    <col min="9" max="9" width="13" customWidth="1"/>
    <col min="10" max="11" width="15" customWidth="1"/>
    <col min="12" max="12" width="14" customWidth="1"/>
    <col min="13" max="13" width="9" customWidth="1"/>
  </cols>
  <sheetData>
    <row r="1" spans="1:13" ht="18.75" x14ac:dyDescent="0.3">
      <c r="A1" s="1" t="s">
        <v>0</v>
      </c>
    </row>
    <row r="2" spans="1:13" x14ac:dyDescent="0.25">
      <c r="A2" s="2" t="s">
        <v>1</v>
      </c>
    </row>
    <row r="3" spans="1:13" x14ac:dyDescent="0.25">
      <c r="B3" s="3" t="s">
        <v>2</v>
      </c>
      <c r="C3" s="20" t="s">
        <v>3</v>
      </c>
      <c r="D3" s="21"/>
      <c r="E3" s="21"/>
      <c r="F3" s="21"/>
      <c r="G3" s="21"/>
      <c r="H3" s="22"/>
    </row>
    <row r="4" spans="1:13" x14ac:dyDescent="0.25">
      <c r="B4" s="3" t="s">
        <v>4</v>
      </c>
      <c r="C4" s="4">
        <v>20</v>
      </c>
    </row>
    <row r="5" spans="1:13" x14ac:dyDescent="0.25">
      <c r="B5" s="3" t="s">
        <v>5</v>
      </c>
      <c r="C5" s="4">
        <v>20</v>
      </c>
    </row>
    <row r="7" spans="1:13" ht="78" customHeight="1" x14ac:dyDescent="0.25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 t="s">
        <v>16</v>
      </c>
      <c r="L7" s="5" t="s">
        <v>17</v>
      </c>
      <c r="M7" s="5" t="s">
        <v>18</v>
      </c>
    </row>
    <row r="8" spans="1:13" x14ac:dyDescent="0.25">
      <c r="A8" s="6">
        <f t="shared" ref="A8:A27" si="0">IF($D8="","",ROW()-7)</f>
        <v>1</v>
      </c>
      <c r="B8" s="7" t="s">
        <v>19</v>
      </c>
      <c r="C8" s="8" t="s">
        <v>20</v>
      </c>
      <c r="D8" s="9">
        <v>120</v>
      </c>
      <c r="E8" s="10">
        <v>3200</v>
      </c>
      <c r="F8" s="10">
        <v>1250</v>
      </c>
      <c r="G8" s="11">
        <f t="shared" ref="G8:G27" si="1">IF($D8="","",E8+F8)</f>
        <v>4450</v>
      </c>
      <c r="H8" s="4">
        <v>25</v>
      </c>
      <c r="I8" s="11">
        <f t="shared" ref="I8:I27" si="2">IF($D8="","",ROUND(G8*(1+IF(H8="",$C$4,H8)/100),2))</f>
        <v>5562.5</v>
      </c>
      <c r="J8" s="11">
        <f t="shared" ref="J8:J27" si="3">IF($D8="","",ROUND(D8*I8,2))</f>
        <v>667500</v>
      </c>
      <c r="K8" s="11">
        <f t="shared" ref="K8:K27" si="4">IF($D8="","",ROUND(D8*G8,2))</f>
        <v>534000</v>
      </c>
      <c r="L8" s="11">
        <f t="shared" ref="L8:L27" si="5">IF($D8="","",J8-K8)</f>
        <v>133500</v>
      </c>
      <c r="M8" s="12">
        <f t="shared" ref="M8:M27" si="6">IF($D8="","",IF(J8=0,0,L8/J8))</f>
        <v>0.2</v>
      </c>
    </row>
    <row r="9" spans="1:13" x14ac:dyDescent="0.25">
      <c r="A9" s="6">
        <f t="shared" si="0"/>
        <v>2</v>
      </c>
      <c r="B9" s="7" t="s">
        <v>21</v>
      </c>
      <c r="C9" s="8" t="s">
        <v>22</v>
      </c>
      <c r="D9" s="9">
        <v>818.11</v>
      </c>
      <c r="E9" s="10">
        <v>110</v>
      </c>
      <c r="F9" s="10">
        <v>120</v>
      </c>
      <c r="G9" s="11">
        <f t="shared" si="1"/>
        <v>230</v>
      </c>
      <c r="H9" s="4"/>
      <c r="I9" s="11">
        <f t="shared" si="2"/>
        <v>276</v>
      </c>
      <c r="J9" s="11">
        <f t="shared" si="3"/>
        <v>225798.36</v>
      </c>
      <c r="K9" s="11">
        <f t="shared" si="4"/>
        <v>188165.3</v>
      </c>
      <c r="L9" s="11">
        <f t="shared" si="5"/>
        <v>37633.06</v>
      </c>
      <c r="M9" s="12">
        <f t="shared" si="6"/>
        <v>0.16666666666666666</v>
      </c>
    </row>
    <row r="10" spans="1:13" x14ac:dyDescent="0.25">
      <c r="A10" s="6">
        <f t="shared" si="0"/>
        <v>3</v>
      </c>
      <c r="B10" s="7" t="s">
        <v>23</v>
      </c>
      <c r="C10" s="8" t="s">
        <v>22</v>
      </c>
      <c r="D10" s="9">
        <v>410</v>
      </c>
      <c r="E10" s="10">
        <v>165</v>
      </c>
      <c r="F10" s="10">
        <v>140</v>
      </c>
      <c r="G10" s="11">
        <f t="shared" si="1"/>
        <v>305</v>
      </c>
      <c r="H10" s="4"/>
      <c r="I10" s="11">
        <f t="shared" si="2"/>
        <v>366</v>
      </c>
      <c r="J10" s="11">
        <f t="shared" si="3"/>
        <v>150060</v>
      </c>
      <c r="K10" s="11">
        <f t="shared" si="4"/>
        <v>125050</v>
      </c>
      <c r="L10" s="11">
        <f t="shared" si="5"/>
        <v>25010</v>
      </c>
      <c r="M10" s="12">
        <f t="shared" si="6"/>
        <v>0.16666666666666666</v>
      </c>
    </row>
    <row r="11" spans="1:13" x14ac:dyDescent="0.25">
      <c r="A11" s="6">
        <f t="shared" si="0"/>
        <v>4</v>
      </c>
      <c r="B11" s="7" t="s">
        <v>24</v>
      </c>
      <c r="C11" s="8" t="s">
        <v>22</v>
      </c>
      <c r="D11" s="9">
        <v>818.11</v>
      </c>
      <c r="E11" s="10">
        <v>42</v>
      </c>
      <c r="F11" s="10">
        <v>60</v>
      </c>
      <c r="G11" s="11">
        <f t="shared" si="1"/>
        <v>102</v>
      </c>
      <c r="H11" s="4">
        <v>35</v>
      </c>
      <c r="I11" s="11">
        <f t="shared" si="2"/>
        <v>137.69999999999999</v>
      </c>
      <c r="J11" s="11">
        <f t="shared" si="3"/>
        <v>112653.75</v>
      </c>
      <c r="K11" s="11">
        <f t="shared" si="4"/>
        <v>83447.22</v>
      </c>
      <c r="L11" s="11">
        <f t="shared" si="5"/>
        <v>29206.53</v>
      </c>
      <c r="M11" s="12">
        <f t="shared" si="6"/>
        <v>0.25925927898538664</v>
      </c>
    </row>
    <row r="12" spans="1:13" x14ac:dyDescent="0.25">
      <c r="A12" s="6">
        <f t="shared" si="0"/>
        <v>5</v>
      </c>
      <c r="B12" s="7" t="s">
        <v>25</v>
      </c>
      <c r="C12" s="8" t="s">
        <v>26</v>
      </c>
      <c r="D12" s="9">
        <v>35</v>
      </c>
      <c r="E12" s="10">
        <v>0</v>
      </c>
      <c r="F12" s="10">
        <v>600</v>
      </c>
      <c r="G12" s="11">
        <f t="shared" si="1"/>
        <v>600</v>
      </c>
      <c r="H12" s="4">
        <v>10</v>
      </c>
      <c r="I12" s="11">
        <f t="shared" si="2"/>
        <v>660</v>
      </c>
      <c r="J12" s="11">
        <f t="shared" si="3"/>
        <v>23100</v>
      </c>
      <c r="K12" s="11">
        <f t="shared" si="4"/>
        <v>21000</v>
      </c>
      <c r="L12" s="11">
        <f t="shared" si="5"/>
        <v>2100</v>
      </c>
      <c r="M12" s="12">
        <f t="shared" si="6"/>
        <v>9.0909090909090912E-2</v>
      </c>
    </row>
    <row r="13" spans="1:13" x14ac:dyDescent="0.25">
      <c r="A13" s="6" t="str">
        <f t="shared" si="0"/>
        <v/>
      </c>
      <c r="B13" s="7"/>
      <c r="C13" s="8"/>
      <c r="D13" s="9"/>
      <c r="E13" s="10"/>
      <c r="F13" s="10"/>
      <c r="G13" s="11" t="str">
        <f t="shared" si="1"/>
        <v/>
      </c>
      <c r="H13" s="4"/>
      <c r="I13" s="11" t="str">
        <f t="shared" si="2"/>
        <v/>
      </c>
      <c r="J13" s="11" t="str">
        <f t="shared" si="3"/>
        <v/>
      </c>
      <c r="K13" s="11" t="str">
        <f t="shared" si="4"/>
        <v/>
      </c>
      <c r="L13" s="11" t="str">
        <f t="shared" si="5"/>
        <v/>
      </c>
      <c r="M13" s="12" t="str">
        <f t="shared" si="6"/>
        <v/>
      </c>
    </row>
    <row r="14" spans="1:13" x14ac:dyDescent="0.25">
      <c r="A14" s="6" t="str">
        <f t="shared" si="0"/>
        <v/>
      </c>
      <c r="B14" s="7"/>
      <c r="C14" s="8"/>
      <c r="D14" s="9"/>
      <c r="E14" s="10"/>
      <c r="F14" s="10"/>
      <c r="G14" s="11" t="str">
        <f t="shared" si="1"/>
        <v/>
      </c>
      <c r="H14" s="4"/>
      <c r="I14" s="11" t="str">
        <f t="shared" si="2"/>
        <v/>
      </c>
      <c r="J14" s="11" t="str">
        <f t="shared" si="3"/>
        <v/>
      </c>
      <c r="K14" s="11" t="str">
        <f t="shared" si="4"/>
        <v/>
      </c>
      <c r="L14" s="11" t="str">
        <f t="shared" si="5"/>
        <v/>
      </c>
      <c r="M14" s="12" t="str">
        <f t="shared" si="6"/>
        <v/>
      </c>
    </row>
    <row r="15" spans="1:13" x14ac:dyDescent="0.25">
      <c r="A15" s="6" t="str">
        <f t="shared" si="0"/>
        <v/>
      </c>
      <c r="B15" s="7"/>
      <c r="C15" s="8"/>
      <c r="D15" s="9"/>
      <c r="E15" s="10"/>
      <c r="F15" s="10"/>
      <c r="G15" s="11" t="str">
        <f t="shared" si="1"/>
        <v/>
      </c>
      <c r="H15" s="4"/>
      <c r="I15" s="11" t="str">
        <f t="shared" si="2"/>
        <v/>
      </c>
      <c r="J15" s="11" t="str">
        <f t="shared" si="3"/>
        <v/>
      </c>
      <c r="K15" s="11" t="str">
        <f t="shared" si="4"/>
        <v/>
      </c>
      <c r="L15" s="11" t="str">
        <f t="shared" si="5"/>
        <v/>
      </c>
      <c r="M15" s="12" t="str">
        <f t="shared" si="6"/>
        <v/>
      </c>
    </row>
    <row r="16" spans="1:13" x14ac:dyDescent="0.25">
      <c r="A16" s="6" t="str">
        <f t="shared" si="0"/>
        <v/>
      </c>
      <c r="B16" s="7"/>
      <c r="C16" s="8"/>
      <c r="D16" s="9"/>
      <c r="E16" s="10"/>
      <c r="F16" s="10"/>
      <c r="G16" s="11" t="str">
        <f t="shared" si="1"/>
        <v/>
      </c>
      <c r="H16" s="4"/>
      <c r="I16" s="11" t="str">
        <f t="shared" si="2"/>
        <v/>
      </c>
      <c r="J16" s="11" t="str">
        <f t="shared" si="3"/>
        <v/>
      </c>
      <c r="K16" s="11" t="str">
        <f t="shared" si="4"/>
        <v/>
      </c>
      <c r="L16" s="11" t="str">
        <f t="shared" si="5"/>
        <v/>
      </c>
      <c r="M16" s="12" t="str">
        <f t="shared" si="6"/>
        <v/>
      </c>
    </row>
    <row r="17" spans="1:13" x14ac:dyDescent="0.25">
      <c r="A17" s="6" t="str">
        <f t="shared" si="0"/>
        <v/>
      </c>
      <c r="B17" s="7"/>
      <c r="C17" s="8"/>
      <c r="D17" s="9"/>
      <c r="E17" s="10"/>
      <c r="F17" s="10"/>
      <c r="G17" s="11" t="str">
        <f t="shared" si="1"/>
        <v/>
      </c>
      <c r="H17" s="4"/>
      <c r="I17" s="11" t="str">
        <f t="shared" si="2"/>
        <v/>
      </c>
      <c r="J17" s="11" t="str">
        <f t="shared" si="3"/>
        <v/>
      </c>
      <c r="K17" s="11" t="str">
        <f t="shared" si="4"/>
        <v/>
      </c>
      <c r="L17" s="11" t="str">
        <f t="shared" si="5"/>
        <v/>
      </c>
      <c r="M17" s="12" t="str">
        <f t="shared" si="6"/>
        <v/>
      </c>
    </row>
    <row r="18" spans="1:13" x14ac:dyDescent="0.25">
      <c r="A18" s="6" t="str">
        <f t="shared" si="0"/>
        <v/>
      </c>
      <c r="B18" s="7"/>
      <c r="C18" s="8"/>
      <c r="D18" s="9"/>
      <c r="E18" s="10"/>
      <c r="F18" s="10"/>
      <c r="G18" s="11" t="str">
        <f t="shared" si="1"/>
        <v/>
      </c>
      <c r="H18" s="4"/>
      <c r="I18" s="11" t="str">
        <f t="shared" si="2"/>
        <v/>
      </c>
      <c r="J18" s="11" t="str">
        <f t="shared" si="3"/>
        <v/>
      </c>
      <c r="K18" s="11" t="str">
        <f t="shared" si="4"/>
        <v/>
      </c>
      <c r="L18" s="11" t="str">
        <f t="shared" si="5"/>
        <v/>
      </c>
      <c r="M18" s="12" t="str">
        <f t="shared" si="6"/>
        <v/>
      </c>
    </row>
    <row r="19" spans="1:13" x14ac:dyDescent="0.25">
      <c r="A19" s="6" t="str">
        <f t="shared" si="0"/>
        <v/>
      </c>
      <c r="B19" s="7"/>
      <c r="C19" s="8"/>
      <c r="D19" s="9"/>
      <c r="E19" s="10"/>
      <c r="F19" s="10"/>
      <c r="G19" s="11" t="str">
        <f t="shared" si="1"/>
        <v/>
      </c>
      <c r="H19" s="4"/>
      <c r="I19" s="11" t="str">
        <f t="shared" si="2"/>
        <v/>
      </c>
      <c r="J19" s="11" t="str">
        <f t="shared" si="3"/>
        <v/>
      </c>
      <c r="K19" s="11" t="str">
        <f t="shared" si="4"/>
        <v/>
      </c>
      <c r="L19" s="11" t="str">
        <f t="shared" si="5"/>
        <v/>
      </c>
      <c r="M19" s="12" t="str">
        <f t="shared" si="6"/>
        <v/>
      </c>
    </row>
    <row r="20" spans="1:13" x14ac:dyDescent="0.25">
      <c r="A20" s="6" t="str">
        <f t="shared" si="0"/>
        <v/>
      </c>
      <c r="B20" s="7"/>
      <c r="C20" s="8"/>
      <c r="D20" s="9"/>
      <c r="E20" s="10"/>
      <c r="F20" s="10"/>
      <c r="G20" s="11" t="str">
        <f t="shared" si="1"/>
        <v/>
      </c>
      <c r="H20" s="4"/>
      <c r="I20" s="11" t="str">
        <f t="shared" si="2"/>
        <v/>
      </c>
      <c r="J20" s="11" t="str">
        <f t="shared" si="3"/>
        <v/>
      </c>
      <c r="K20" s="11" t="str">
        <f t="shared" si="4"/>
        <v/>
      </c>
      <c r="L20" s="11" t="str">
        <f t="shared" si="5"/>
        <v/>
      </c>
      <c r="M20" s="12" t="str">
        <f t="shared" si="6"/>
        <v/>
      </c>
    </row>
    <row r="21" spans="1:13" x14ac:dyDescent="0.25">
      <c r="A21" s="6" t="str">
        <f t="shared" si="0"/>
        <v/>
      </c>
      <c r="B21" s="7"/>
      <c r="C21" s="8"/>
      <c r="D21" s="9"/>
      <c r="E21" s="10"/>
      <c r="F21" s="10"/>
      <c r="G21" s="11" t="str">
        <f t="shared" si="1"/>
        <v/>
      </c>
      <c r="H21" s="4"/>
      <c r="I21" s="11" t="str">
        <f t="shared" si="2"/>
        <v/>
      </c>
      <c r="J21" s="11" t="str">
        <f t="shared" si="3"/>
        <v/>
      </c>
      <c r="K21" s="11" t="str">
        <f t="shared" si="4"/>
        <v/>
      </c>
      <c r="L21" s="11" t="str">
        <f t="shared" si="5"/>
        <v/>
      </c>
      <c r="M21" s="12" t="str">
        <f t="shared" si="6"/>
        <v/>
      </c>
    </row>
    <row r="22" spans="1:13" x14ac:dyDescent="0.25">
      <c r="A22" s="6" t="str">
        <f t="shared" si="0"/>
        <v/>
      </c>
      <c r="B22" s="7"/>
      <c r="C22" s="8"/>
      <c r="D22" s="9"/>
      <c r="E22" s="10"/>
      <c r="F22" s="10"/>
      <c r="G22" s="11" t="str">
        <f t="shared" si="1"/>
        <v/>
      </c>
      <c r="H22" s="4"/>
      <c r="I22" s="11" t="str">
        <f t="shared" si="2"/>
        <v/>
      </c>
      <c r="J22" s="11" t="str">
        <f t="shared" si="3"/>
        <v/>
      </c>
      <c r="K22" s="11" t="str">
        <f t="shared" si="4"/>
        <v/>
      </c>
      <c r="L22" s="11" t="str">
        <f t="shared" si="5"/>
        <v/>
      </c>
      <c r="M22" s="12" t="str">
        <f t="shared" si="6"/>
        <v/>
      </c>
    </row>
    <row r="23" spans="1:13" x14ac:dyDescent="0.25">
      <c r="A23" s="6" t="str">
        <f t="shared" si="0"/>
        <v/>
      </c>
      <c r="B23" s="7"/>
      <c r="C23" s="8"/>
      <c r="D23" s="9"/>
      <c r="E23" s="10"/>
      <c r="F23" s="10"/>
      <c r="G23" s="11" t="str">
        <f t="shared" si="1"/>
        <v/>
      </c>
      <c r="H23" s="4"/>
      <c r="I23" s="11" t="str">
        <f t="shared" si="2"/>
        <v/>
      </c>
      <c r="J23" s="11" t="str">
        <f t="shared" si="3"/>
        <v/>
      </c>
      <c r="K23" s="11" t="str">
        <f t="shared" si="4"/>
        <v/>
      </c>
      <c r="L23" s="11" t="str">
        <f t="shared" si="5"/>
        <v/>
      </c>
      <c r="M23" s="12" t="str">
        <f t="shared" si="6"/>
        <v/>
      </c>
    </row>
    <row r="24" spans="1:13" x14ac:dyDescent="0.25">
      <c r="A24" s="6" t="str">
        <f t="shared" si="0"/>
        <v/>
      </c>
      <c r="B24" s="7"/>
      <c r="C24" s="8"/>
      <c r="D24" s="9"/>
      <c r="E24" s="10"/>
      <c r="F24" s="10"/>
      <c r="G24" s="11" t="str">
        <f t="shared" si="1"/>
        <v/>
      </c>
      <c r="H24" s="4"/>
      <c r="I24" s="11" t="str">
        <f t="shared" si="2"/>
        <v/>
      </c>
      <c r="J24" s="11" t="str">
        <f t="shared" si="3"/>
        <v/>
      </c>
      <c r="K24" s="11" t="str">
        <f t="shared" si="4"/>
        <v/>
      </c>
      <c r="L24" s="11" t="str">
        <f t="shared" si="5"/>
        <v/>
      </c>
      <c r="M24" s="12" t="str">
        <f t="shared" si="6"/>
        <v/>
      </c>
    </row>
    <row r="25" spans="1:13" x14ac:dyDescent="0.25">
      <c r="A25" s="6" t="str">
        <f t="shared" si="0"/>
        <v/>
      </c>
      <c r="B25" s="7"/>
      <c r="C25" s="8"/>
      <c r="D25" s="9"/>
      <c r="E25" s="10"/>
      <c r="F25" s="10"/>
      <c r="G25" s="11" t="str">
        <f t="shared" si="1"/>
        <v/>
      </c>
      <c r="H25" s="4"/>
      <c r="I25" s="11" t="str">
        <f t="shared" si="2"/>
        <v/>
      </c>
      <c r="J25" s="11" t="str">
        <f t="shared" si="3"/>
        <v/>
      </c>
      <c r="K25" s="11" t="str">
        <f t="shared" si="4"/>
        <v/>
      </c>
      <c r="L25" s="11" t="str">
        <f t="shared" si="5"/>
        <v/>
      </c>
      <c r="M25" s="12" t="str">
        <f t="shared" si="6"/>
        <v/>
      </c>
    </row>
    <row r="26" spans="1:13" x14ac:dyDescent="0.25">
      <c r="A26" s="6" t="str">
        <f t="shared" si="0"/>
        <v/>
      </c>
      <c r="B26" s="7"/>
      <c r="C26" s="8"/>
      <c r="D26" s="9"/>
      <c r="E26" s="10"/>
      <c r="F26" s="10"/>
      <c r="G26" s="11" t="str">
        <f t="shared" si="1"/>
        <v/>
      </c>
      <c r="H26" s="4"/>
      <c r="I26" s="11" t="str">
        <f t="shared" si="2"/>
        <v/>
      </c>
      <c r="J26" s="11" t="str">
        <f t="shared" si="3"/>
        <v/>
      </c>
      <c r="K26" s="11" t="str">
        <f t="shared" si="4"/>
        <v/>
      </c>
      <c r="L26" s="11" t="str">
        <f t="shared" si="5"/>
        <v/>
      </c>
      <c r="M26" s="12" t="str">
        <f t="shared" si="6"/>
        <v/>
      </c>
    </row>
    <row r="27" spans="1:13" x14ac:dyDescent="0.25">
      <c r="A27" s="6" t="str">
        <f t="shared" si="0"/>
        <v/>
      </c>
      <c r="B27" s="7"/>
      <c r="C27" s="8"/>
      <c r="D27" s="9"/>
      <c r="E27" s="10"/>
      <c r="F27" s="10"/>
      <c r="G27" s="11" t="str">
        <f t="shared" si="1"/>
        <v/>
      </c>
      <c r="H27" s="4"/>
      <c r="I27" s="11" t="str">
        <f t="shared" si="2"/>
        <v/>
      </c>
      <c r="J27" s="11" t="str">
        <f t="shared" si="3"/>
        <v/>
      </c>
      <c r="K27" s="11" t="str">
        <f t="shared" si="4"/>
        <v/>
      </c>
      <c r="L27" s="11" t="str">
        <f t="shared" si="5"/>
        <v/>
      </c>
      <c r="M27" s="12" t="str">
        <f t="shared" si="6"/>
        <v/>
      </c>
    </row>
    <row r="28" spans="1:13" x14ac:dyDescent="0.25">
      <c r="B28" s="13" t="s">
        <v>27</v>
      </c>
      <c r="J28" s="14">
        <f>SUM(J8:J27)</f>
        <v>1179112.1099999999</v>
      </c>
      <c r="K28" s="14">
        <f>SUM(K8:K27)</f>
        <v>951662.52</v>
      </c>
      <c r="L28" s="14">
        <f>J28-K28</f>
        <v>227449.58999999985</v>
      </c>
      <c r="M28" s="15">
        <f>IF(J28=0,0,L28/J28)</f>
        <v>0.19289903654708446</v>
      </c>
    </row>
    <row r="29" spans="1:13" x14ac:dyDescent="0.25">
      <c r="B29" s="16" t="s">
        <v>28</v>
      </c>
      <c r="J29" s="11">
        <f>ROUND(J28*$C$5/100,2)</f>
        <v>235822.42</v>
      </c>
    </row>
    <row r="30" spans="1:13" x14ac:dyDescent="0.25">
      <c r="B30" s="13" t="s">
        <v>29</v>
      </c>
      <c r="J30" s="14">
        <f>J28+J29</f>
        <v>1414934.5299999998</v>
      </c>
    </row>
    <row r="32" spans="1:13" x14ac:dyDescent="0.25">
      <c r="A32" s="17" t="s">
        <v>30</v>
      </c>
    </row>
  </sheetData>
  <mergeCells count="1">
    <mergeCell ref="C3:H3"/>
  </mergeCells>
  <conditionalFormatting sqref="M8:M27">
    <cfRule type="cellIs" dxfId="0" priority="1" operator="lessThan">
      <formula>0.15</formula>
    </cfRule>
  </conditionalFormatting>
  <hyperlinks>
    <hyperlink ref="A32" r:id="rId1" xr:uid="{00000000-0004-0000-0000-000000000000}"/>
  </hyperlinks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showGridLines="0" workbookViewId="0"/>
  </sheetViews>
  <sheetFormatPr defaultRowHeight="15" x14ac:dyDescent="0.25"/>
  <cols>
    <col min="1" max="1" width="110" customWidth="1"/>
  </cols>
  <sheetData>
    <row r="1" spans="1:1" ht="18.75" x14ac:dyDescent="0.3">
      <c r="A1" s="1" t="s">
        <v>31</v>
      </c>
    </row>
    <row r="3" spans="1:1" ht="30" x14ac:dyDescent="0.25">
      <c r="A3" s="18" t="s">
        <v>32</v>
      </c>
    </row>
    <row r="4" spans="1:1" ht="30" x14ac:dyDescent="0.25">
      <c r="A4" s="18" t="s">
        <v>33</v>
      </c>
    </row>
    <row r="5" spans="1:1" ht="30" x14ac:dyDescent="0.25">
      <c r="A5" s="18" t="s">
        <v>34</v>
      </c>
    </row>
    <row r="6" spans="1:1" x14ac:dyDescent="0.25">
      <c r="A6" s="18" t="s">
        <v>35</v>
      </c>
    </row>
    <row r="7" spans="1:1" ht="30" x14ac:dyDescent="0.25">
      <c r="A7" s="18" t="s">
        <v>36</v>
      </c>
    </row>
    <row r="9" spans="1:1" ht="30" x14ac:dyDescent="0.25">
      <c r="A9" s="19" t="s">
        <v>37</v>
      </c>
    </row>
    <row r="10" spans="1:1" x14ac:dyDescent="0.25">
      <c r="A10" s="17" t="s">
        <v>30</v>
      </c>
    </row>
  </sheetData>
  <hyperlinks>
    <hyperlink ref="A10" r:id="rId1" xr:uid="{00000000-0004-0000-01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Кошторис</vt:lpstr>
      <vt:lpstr>Як користуватися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Управлінський кошторис: шаблон Excel із маржею в кожному рядку</dc:title>
  <dc:creator>єКабінет для будівництва</dc:creator>
  <cp:lastModifiedBy>єКабінет для будівництва</cp:lastModifiedBy>
  <dcterms:created xsi:type="dcterms:W3CDTF">2026-10-31T08:24:52Z</dcterms:created>
  <dcterms:modified xsi:type="dcterms:W3CDTF">2026-10-31T08:24:53Z</dcterms:modified>
</cp:coreProperties>
</file>